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elouis\Downloads\"/>
    </mc:Choice>
  </mc:AlternateContent>
  <xr:revisionPtr revIDLastSave="114" documentId="13_ncr:1_{343E1682-FBBF-4911-A8AE-2518234A2648}" xr6:coauthVersionLast="47" xr6:coauthVersionMax="47" xr10:uidLastSave="{29E58B3E-F816-4ECA-BF41-822528E33257}"/>
  <bookViews>
    <workbookView xWindow="0" yWindow="0" windowWidth="28800" windowHeight="12105" firstSheet="1" xr2:uid="{C4ABC408-4FAF-414F-8060-CF354D3010FE}"/>
  </bookViews>
  <sheets>
    <sheet name="Surfaces des pièces" sheetId="1" r:id="rId1"/>
    <sheet name="Dimensions structure" sheetId="2" r:id="rId2"/>
    <sheet name="Dimensions portes et fenêt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F35" i="2"/>
  <c r="F44" i="2"/>
  <c r="F25" i="2"/>
  <c r="F11" i="2"/>
  <c r="C25" i="2" l="1"/>
  <c r="C44" i="2"/>
  <c r="C35" i="2"/>
  <c r="B40" i="1"/>
  <c r="B28" i="1"/>
  <c r="B21" i="1"/>
  <c r="B15" i="1"/>
  <c r="B9" i="1"/>
  <c r="B43" i="1" l="1"/>
</calcChain>
</file>

<file path=xl/sharedStrings.xml><?xml version="1.0" encoding="utf-8"?>
<sst xmlns="http://schemas.openxmlformats.org/spreadsheetml/2006/main" count="149" uniqueCount="98">
  <si>
    <t>HALL/ACCUEIL/ENTRÉE</t>
  </si>
  <si>
    <t>Surfaces (m²)</t>
  </si>
  <si>
    <t>Show room</t>
  </si>
  <si>
    <t>Documentation</t>
  </si>
  <si>
    <t>Salon</t>
  </si>
  <si>
    <t>Bar ouvert</t>
  </si>
  <si>
    <t>Espace convivial</t>
  </si>
  <si>
    <t xml:space="preserve">Filet </t>
  </si>
  <si>
    <t>Espace culturel</t>
  </si>
  <si>
    <t>Salles de réunion</t>
  </si>
  <si>
    <t>Total</t>
  </si>
  <si>
    <t>TECHNIQUES</t>
  </si>
  <si>
    <t>Cuisine future</t>
  </si>
  <si>
    <t>Sanitaire</t>
  </si>
  <si>
    <t>ESPACES DE BUREAUX</t>
  </si>
  <si>
    <t>Bureau direction &amp; administratif</t>
  </si>
  <si>
    <t>Bureaux partagés</t>
  </si>
  <si>
    <t>ATELIER D'ACCUEIL DU PUBLIC EN INTERIEUR</t>
  </si>
  <si>
    <t>Atelier textile</t>
  </si>
  <si>
    <t>Atelier électricité</t>
  </si>
  <si>
    <t>Atelier i3D</t>
  </si>
  <si>
    <t>Atelier polyvalent</t>
  </si>
  <si>
    <t>ATELIER D'ACCUEIL DU PUBLIC CLOT&amp;COUVERT</t>
  </si>
  <si>
    <t>Atelier de fabrication (surface restante)</t>
  </si>
  <si>
    <t xml:space="preserve">Atelier bois </t>
  </si>
  <si>
    <t>Atelier métal</t>
  </si>
  <si>
    <t>Découpeuse laser</t>
  </si>
  <si>
    <t xml:space="preserve">Magasin d'atelier </t>
  </si>
  <si>
    <t>Stockage intérieur</t>
  </si>
  <si>
    <t>Garage à vélos</t>
  </si>
  <si>
    <t>Local technique</t>
  </si>
  <si>
    <t>SURFACE TOTALE PIECES (m²)</t>
  </si>
  <si>
    <t>MURS OSSATURE BOIS</t>
  </si>
  <si>
    <t>Composants</t>
  </si>
  <si>
    <t>Matériaux</t>
  </si>
  <si>
    <t>Épaisseur (en mm)</t>
  </si>
  <si>
    <t>Résistance thermique (m2/K.W-1)</t>
  </si>
  <si>
    <t>Références</t>
  </si>
  <si>
    <t>Prix en €/m²</t>
  </si>
  <si>
    <t xml:space="preserve">Bardage extérieur </t>
  </si>
  <si>
    <t>Douglas</t>
  </si>
  <si>
    <t>Pare-pluie</t>
  </si>
  <si>
    <t>Membrane imperméable mais respirante</t>
  </si>
  <si>
    <t>Lame d'air ventilée</t>
  </si>
  <si>
    <t>Air</t>
  </si>
  <si>
    <t xml:space="preserve">Panneaux de contreventement </t>
  </si>
  <si>
    <t>OSB</t>
  </si>
  <si>
    <t>Panneau OSB</t>
  </si>
  <si>
    <t>https://batiment.izuba-energies.com/projet/materiaus-faible-impact-environnemental/ossature-bois</t>
  </si>
  <si>
    <t>Isolation thermique (intégrée dans l'ossature)</t>
  </si>
  <si>
    <t>Paille</t>
  </si>
  <si>
    <t>Botte de paille</t>
  </si>
  <si>
    <t>Lien prof</t>
  </si>
  <si>
    <t>Ossature bois</t>
  </si>
  <si>
    <t>Montants en bois massif (douglas)</t>
  </si>
  <si>
    <t>Pare-vapeur</t>
  </si>
  <si>
    <t>Membrane semi-étanche ou étanche.</t>
  </si>
  <si>
    <t>Cloisons intérieures</t>
  </si>
  <si>
    <t>Plaques de plâtre coupe-feu</t>
  </si>
  <si>
    <t>BA13</t>
  </si>
  <si>
    <t>TOTAL</t>
  </si>
  <si>
    <t>PLANCHERS BOIS</t>
  </si>
  <si>
    <t>Plafond acoustique</t>
  </si>
  <si>
    <t>Fibre de bois</t>
  </si>
  <si>
    <t>Dalle acoustique</t>
  </si>
  <si>
    <t>Solives</t>
  </si>
  <si>
    <t>poutre</t>
  </si>
  <si>
    <t>Panneaux de plancher</t>
  </si>
  <si>
    <t xml:space="preserve">Isolation </t>
  </si>
  <si>
    <t>Laine de roche</t>
  </si>
  <si>
    <t>Bande résiliente</t>
  </si>
  <si>
    <t>0.26 m2.K/W</t>
  </si>
  <si>
    <t>0.038 W/(m.k)</t>
  </si>
  <si>
    <t xml:space="preserve">   </t>
  </si>
  <si>
    <t>Chape</t>
  </si>
  <si>
    <t>Mortier de ciment</t>
  </si>
  <si>
    <t xml:space="preserve">Chape </t>
  </si>
  <si>
    <t>Revêtement de sol</t>
  </si>
  <si>
    <t>Carrelage</t>
  </si>
  <si>
    <t>Traitement ignifuge</t>
  </si>
  <si>
    <t>Aucune</t>
  </si>
  <si>
    <t>ingifugeant bois</t>
  </si>
  <si>
    <t>PLANCHER BAS</t>
  </si>
  <si>
    <t>Dalle</t>
  </si>
  <si>
    <t>Béton armé</t>
  </si>
  <si>
    <t>Isolant</t>
  </si>
  <si>
    <t>Polystyrène extrudé</t>
  </si>
  <si>
    <t>CLOISONS INTÉRIEURES</t>
  </si>
  <si>
    <t>Résistance thermique</t>
  </si>
  <si>
    <t>Plaque de plâtre (x2)</t>
  </si>
  <si>
    <t>BA13 ignifugé</t>
  </si>
  <si>
    <t>Rail de placo</t>
  </si>
  <si>
    <t>Acier galvanisé</t>
  </si>
  <si>
    <t>rail acier</t>
  </si>
  <si>
    <t>TOIT</t>
  </si>
  <si>
    <t>s</t>
  </si>
  <si>
    <t>https://www.socomal.fr/produit/fenetre-a-72/</t>
  </si>
  <si>
    <t>https://www.fenetre24.com/fenetres/aluminium/schuco/aws-50-ni.php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</si>
</sst>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sz val="11"/>
      <color rgb="FF040C28"/>
      <name val="Calibri"/>
      <scheme val="minor"/>
    </font>
    <font>
      <sz val="10"/>
      <color rgb="FF4C4242"/>
      <name val="Calibri"/>
      <scheme val="minor"/>
    </font>
    <font>
      <u/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C00000"/>
      <name val="Calibri"/>
      <scheme val="minor"/>
    </font>
    <font>
      <sz val="11"/>
      <color rgb="FF000000"/>
      <name val="Calibri"/>
      <charset val="1"/>
    </font>
    <font>
      <sz val="11"/>
      <color theme="4" tint="-0.499984740745262"/>
      <name val="Calibri"/>
      <family val="2"/>
      <scheme val="minor"/>
    </font>
    <font>
      <u/>
      <sz val="11"/>
      <color rgb="FF9C1A1A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58EB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 diagonalDown="1"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</cellStyleXfs>
  <cellXfs count="78">
    <xf numFmtId="0" fontId="0" fillId="0" borderId="0" xfId="0"/>
    <xf numFmtId="0" fontId="0" fillId="3" borderId="0" xfId="0" applyFill="1"/>
    <xf numFmtId="0" fontId="0" fillId="3" borderId="1" xfId="0" applyFill="1" applyBorder="1"/>
    <xf numFmtId="0" fontId="1" fillId="2" borderId="1" xfId="0" applyFont="1" applyFill="1" applyBorder="1"/>
    <xf numFmtId="0" fontId="1" fillId="4" borderId="0" xfId="0" applyFont="1" applyFill="1"/>
    <xf numFmtId="0" fontId="0" fillId="4" borderId="0" xfId="0" applyFill="1"/>
    <xf numFmtId="0" fontId="0" fillId="0" borderId="0" xfId="0" applyAlignment="1">
      <alignment vertical="center"/>
    </xf>
    <xf numFmtId="0" fontId="1" fillId="2" borderId="2" xfId="0" applyFont="1" applyFill="1" applyBorder="1"/>
    <xf numFmtId="0" fontId="1" fillId="5" borderId="1" xfId="0" applyFont="1" applyFill="1" applyBorder="1"/>
    <xf numFmtId="0" fontId="0" fillId="2" borderId="3" xfId="0" applyFill="1" applyBorder="1"/>
    <xf numFmtId="0" fontId="0" fillId="5" borderId="3" xfId="0" applyFill="1" applyBorder="1"/>
    <xf numFmtId="0" fontId="0" fillId="2" borderId="6" xfId="0" applyFill="1" applyBorder="1"/>
    <xf numFmtId="0" fontId="0" fillId="2" borderId="7" xfId="0" applyFill="1" applyBorder="1" applyAlignment="1">
      <alignment wrapText="1"/>
    </xf>
    <xf numFmtId="0" fontId="0" fillId="2" borderId="7" xfId="0" applyFill="1" applyBorder="1"/>
    <xf numFmtId="0" fontId="3" fillId="2" borderId="7" xfId="0" applyFont="1" applyFill="1" applyBorder="1" applyAlignment="1">
      <alignment wrapText="1"/>
    </xf>
    <xf numFmtId="0" fontId="4" fillId="6" borderId="7" xfId="0" applyFont="1" applyFill="1" applyBorder="1" applyAlignment="1">
      <alignment horizontal="center"/>
    </xf>
    <xf numFmtId="0" fontId="2" fillId="0" borderId="0" xfId="1"/>
    <xf numFmtId="0" fontId="4" fillId="5" borderId="5" xfId="0" applyFont="1" applyFill="1" applyBorder="1"/>
    <xf numFmtId="0" fontId="0" fillId="2" borderId="8" xfId="0" applyFill="1" applyBorder="1"/>
    <xf numFmtId="0" fontId="4" fillId="5" borderId="4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left"/>
    </xf>
    <xf numFmtId="0" fontId="0" fillId="2" borderId="10" xfId="0" applyFill="1" applyBorder="1"/>
    <xf numFmtId="0" fontId="1" fillId="6" borderId="11" xfId="0" applyFont="1" applyFill="1" applyBorder="1" applyAlignment="1">
      <alignment horizontal="center"/>
    </xf>
    <xf numFmtId="0" fontId="0" fillId="5" borderId="12" xfId="0" applyFill="1" applyBorder="1"/>
    <xf numFmtId="0" fontId="0" fillId="2" borderId="11" xfId="0" applyFill="1" applyBorder="1"/>
    <xf numFmtId="0" fontId="1" fillId="6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0" fillId="2" borderId="5" xfId="0" applyFill="1" applyBorder="1"/>
    <xf numFmtId="0" fontId="0" fillId="2" borderId="12" xfId="0" applyFill="1" applyBorder="1"/>
    <xf numFmtId="0" fontId="1" fillId="7" borderId="4" xfId="0" applyFont="1" applyFill="1" applyBorder="1" applyAlignment="1">
      <alignment horizontal="center"/>
    </xf>
    <xf numFmtId="0" fontId="1" fillId="5" borderId="3" xfId="0" applyFont="1" applyFill="1" applyBorder="1"/>
    <xf numFmtId="0" fontId="1" fillId="8" borderId="0" xfId="0" applyFont="1" applyFill="1" applyAlignment="1">
      <alignment horizontal="center"/>
    </xf>
    <xf numFmtId="0" fontId="1" fillId="5" borderId="9" xfId="0" applyFont="1" applyFill="1" applyBorder="1"/>
    <xf numFmtId="0" fontId="1" fillId="5" borderId="12" xfId="0" applyFont="1" applyFill="1" applyBorder="1"/>
    <xf numFmtId="0" fontId="1" fillId="7" borderId="8" xfId="0" applyFont="1" applyFill="1" applyBorder="1" applyAlignment="1">
      <alignment horizontal="center"/>
    </xf>
    <xf numFmtId="0" fontId="5" fillId="2" borderId="12" xfId="0" applyFont="1" applyFill="1" applyBorder="1"/>
    <xf numFmtId="0" fontId="1" fillId="5" borderId="5" xfId="0" applyFont="1" applyFill="1" applyBorder="1"/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right"/>
    </xf>
    <xf numFmtId="0" fontId="1" fillId="2" borderId="7" xfId="0" applyFont="1" applyFill="1" applyBorder="1" applyAlignment="1">
      <alignment horizontal="left"/>
    </xf>
    <xf numFmtId="0" fontId="0" fillId="2" borderId="12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0" fontId="4" fillId="6" borderId="1" xfId="0" applyFont="1" applyFill="1" applyBorder="1" applyAlignment="1">
      <alignment horizontal="center"/>
    </xf>
    <xf numFmtId="0" fontId="8" fillId="9" borderId="1" xfId="2" applyBorder="1"/>
    <xf numFmtId="0" fontId="6" fillId="2" borderId="6" xfId="0" applyFont="1" applyFill="1" applyBorder="1" applyAlignment="1">
      <alignment horizontal="right"/>
    </xf>
    <xf numFmtId="0" fontId="1" fillId="10" borderId="1" xfId="3" applyFont="1" applyBorder="1" applyAlignment="1">
      <alignment horizontal="center"/>
    </xf>
    <xf numFmtId="0" fontId="0" fillId="9" borderId="1" xfId="2" applyFont="1" applyBorder="1"/>
    <xf numFmtId="0" fontId="9" fillId="2" borderId="5" xfId="1" applyFont="1" applyFill="1" applyBorder="1"/>
    <xf numFmtId="0" fontId="7" fillId="2" borderId="12" xfId="1" applyFont="1" applyFill="1" applyBorder="1"/>
    <xf numFmtId="0" fontId="8" fillId="9" borderId="2" xfId="2" applyBorder="1"/>
    <xf numFmtId="0" fontId="2" fillId="0" borderId="0" xfId="1" applyAlignment="1">
      <alignment wrapText="1"/>
    </xf>
    <xf numFmtId="0" fontId="0" fillId="2" borderId="4" xfId="0" applyFill="1" applyBorder="1"/>
    <xf numFmtId="0" fontId="0" fillId="2" borderId="6" xfId="0" applyFill="1" applyBorder="1" applyAlignment="1">
      <alignment wrapText="1"/>
    </xf>
    <xf numFmtId="0" fontId="0" fillId="2" borderId="9" xfId="0" applyFill="1" applyBorder="1"/>
    <xf numFmtId="0" fontId="8" fillId="9" borderId="15" xfId="2" applyBorder="1"/>
    <xf numFmtId="0" fontId="10" fillId="2" borderId="3" xfId="0" applyFont="1" applyFill="1" applyBorder="1"/>
    <xf numFmtId="0" fontId="8" fillId="9" borderId="4" xfId="2" applyBorder="1"/>
    <xf numFmtId="0" fontId="7" fillId="2" borderId="6" xfId="1" applyFont="1" applyFill="1" applyBorder="1"/>
    <xf numFmtId="0" fontId="4" fillId="6" borderId="4" xfId="0" applyFont="1" applyFill="1" applyBorder="1" applyAlignment="1">
      <alignment horizontal="center" wrapText="1"/>
    </xf>
    <xf numFmtId="0" fontId="2" fillId="2" borderId="7" xfId="1" applyFill="1" applyBorder="1"/>
    <xf numFmtId="0" fontId="0" fillId="11" borderId="16" xfId="0" applyFill="1" applyBorder="1"/>
    <xf numFmtId="0" fontId="2" fillId="11" borderId="16" xfId="1" applyFill="1" applyBorder="1"/>
    <xf numFmtId="0" fontId="0" fillId="11" borderId="17" xfId="0" applyFill="1" applyBorder="1"/>
    <xf numFmtId="0" fontId="0" fillId="9" borderId="18" xfId="2" applyFont="1" applyBorder="1"/>
    <xf numFmtId="0" fontId="2" fillId="2" borderId="6" xfId="1" applyFill="1" applyBorder="1"/>
    <xf numFmtId="0" fontId="11" fillId="5" borderId="5" xfId="0" applyFont="1" applyFill="1" applyBorder="1"/>
    <xf numFmtId="0" fontId="0" fillId="12" borderId="17" xfId="0" applyFill="1" applyBorder="1"/>
    <xf numFmtId="0" fontId="0" fillId="12" borderId="16" xfId="0" applyFill="1" applyBorder="1"/>
    <xf numFmtId="0" fontId="12" fillId="2" borderId="12" xfId="1" applyFont="1" applyFill="1" applyBorder="1"/>
    <xf numFmtId="0" fontId="12" fillId="2" borderId="7" xfId="1" applyFont="1" applyFill="1" applyBorder="1"/>
    <xf numFmtId="2" fontId="8" fillId="9" borderId="1" xfId="2" applyNumberFormat="1" applyBorder="1"/>
    <xf numFmtId="0" fontId="12" fillId="2" borderId="5" xfId="1" applyFont="1" applyFill="1" applyBorder="1"/>
    <xf numFmtId="0" fontId="12" fillId="2" borderId="3" xfId="1" applyFont="1" applyFill="1" applyBorder="1"/>
    <xf numFmtId="0" fontId="1" fillId="6" borderId="5" xfId="0" applyFont="1" applyFill="1" applyBorder="1" applyAlignment="1">
      <alignment horizontal="center"/>
    </xf>
  </cellXfs>
  <cellStyles count="4">
    <cellStyle name="40 % - Accent1" xfId="2" builtinId="31"/>
    <cellStyle name="60 % - Accent1" xfId="3" builtinId="32"/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colors>
    <mruColors>
      <color rgb="FF758EBD"/>
      <color rgb="FF9C1A1A"/>
      <color rgb="FFFFFFFF"/>
      <color rgb="FF8EA9DB"/>
      <color rgb="FFD43157"/>
      <color rgb="FF587AB8"/>
      <color rgb="FF4A618C"/>
      <color rgb="FF3399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roymerlin.fr/produits/membrane-etancheite-vario-xtra-20x1-5m-isover-82612873.html?storeid=193&amp;at_medium=Sea-Paid&amp;at_campaign=MT-01-MATERIAUXDECONSTRUCTION-PMAX-SHP-BOOST-1P&amp;at_source=google&amp;at_market=M3&amp;at_section=R1&amp;at_campaign_id=20316000177&amp;at_campaign_type=PMAX&amp;at_campaign_sub_type=BOOST&amp;at_account=FIL-ROUGE-SHOPPING&amp;at_account_id=921-620-5076&amp;gad_source=1&amp;gclid=Cj0KCQjwhYS_BhD2ARIsAJTMMQbjCUydQwsnpfjfDqbBPnkEFyF-udiCcNqw42Pkaf5i0iXCI1LizHQaAi7gEALw_wcB&amp;gclsrc=aw.ds" TargetMode="External"/><Relationship Id="rId13" Type="http://schemas.openxmlformats.org/officeDocument/2006/relationships/hyperlink" Target="https://www.pointp.fr/p/platre-isolation-ite/laine-de-verre-isoconfort-35-revetu-kraft-isover-ep-240-mm-r-6-85-m2-k-w-2-6x1-2-m-A3235082" TargetMode="External"/><Relationship Id="rId18" Type="http://schemas.openxmlformats.org/officeDocument/2006/relationships/hyperlink" Target="https://www.leroymerlin.fr/produits/panneau-en-polystyrene-extrude-ursa-1-25-x-0-6-m-ep-100-mm-r-2-8-67078914.html" TargetMode="External"/><Relationship Id="rId3" Type="http://schemas.openxmlformats.org/officeDocument/2006/relationships/hyperlink" Target="https://www.leroymerlin.fr/produits/clin-pour-bardage-pin-douglas-naturel-monnet-seve-luberon-2-5-m-70633801.html?storeid=181&amp;at_medium=Sea-Paid&amp;at_campaign=MT-01-MATERIAUXDECONSTRUCTION-PMAX-SHP-PLA-Tier2-CadranB&amp;at_source=google&amp;at_market=M3&amp;at_section=R1&amp;at_campaign_id=20536662204&amp;at_campaign_type=PMAX&amp;at_campaign_sub_type=PLA&amp;at_account=FIL-ROUGE-SHOPPING&amp;at_account_id=921-620-5076&amp;gad_source=1&amp;gclid=Cj0KCQjwhYS_BhD2ARIsAJTMMQYtgvJ-mbbhvVVF9gq536XEMpvyJgXNDWGs2JIhgDl4KHB7ZwzyiG4aArVDEALw_wcB&amp;gclsrc=aw.ds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s://nouvelle-aquitaine.constructionpaille.fr/static/media/uploads/site-7/yearbook_upstraw_fr_web.pdf" TargetMode="External"/><Relationship Id="rId12" Type="http://schemas.openxmlformats.org/officeDocument/2006/relationships/hyperlink" Target="https://www.bricodepot.fr/catalogue/panneau-predecoupe-osb3-l-1220-x-l-610-mm-ep-18-mm/prod77856/" TargetMode="External"/><Relationship Id="rId17" Type="http://schemas.openxmlformats.org/officeDocument/2006/relationships/hyperlink" Target="https://www.matbay.fr/atlas-postar-20-chape-ciment-rapide.html?srsltid=AfmBOoo71gkEBYG8Lp9iFFIoI1ogyNJS3I3XL5qSOtvcKko-D3BtK6dP" TargetMode="External"/><Relationship Id="rId2" Type="http://schemas.openxmlformats.org/officeDocument/2006/relationships/hyperlink" Target="https://batiment.izuba-energies.com/projet/materiaus-faible-impact-environnemental/ossature-bois" TargetMode="External"/><Relationship Id="rId16" Type="http://schemas.openxmlformats.org/officeDocument/2006/relationships/hyperlink" Target="https://www.normequip.com/7456-70218-produit-ignifuge-bois-classement-au-feu-m1-pour-bois-de-plus-de-8-m.html" TargetMode="External"/><Relationship Id="rId20" Type="http://schemas.openxmlformats.org/officeDocument/2006/relationships/hyperlink" Target="https://www.pointp.fr/p/platre-isolation-ite/rail-placo-stil-r-48-l-3-m-A6414686?srsltid=AfmBOopQca_GQtPz95SCuJFCloALdTQreX7gMIPDZUDcmljyumtUFaIy" TargetMode="External"/><Relationship Id="rId1" Type="http://schemas.openxmlformats.org/officeDocument/2006/relationships/hyperlink" Target="https://batiment.izuba-energies.com/projet/materiaus-faible-impact-environnemental/ossature-bois" TargetMode="External"/><Relationship Id="rId6" Type="http://schemas.openxmlformats.org/officeDocument/2006/relationships/hyperlink" Target="https://www.leroymerlin.fr/produits/plaque-fibres-gypse-ba-13-h-250-x-l-120-cm-hydro-feu-phonique-ce-fermacell-61223036.html" TargetMode="External"/><Relationship Id="rId11" Type="http://schemas.openxmlformats.org/officeDocument/2006/relationships/hyperlink" Target="https://v/" TargetMode="External"/><Relationship Id="rId5" Type="http://schemas.openxmlformats.org/officeDocument/2006/relationships/hyperlink" Target="https://www.materiaux-naturels.fr/produit-decl/8275-botte-de-paille-mur-et-facade-biofib-paille-360mm-600x550-" TargetMode="External"/><Relationship Id="rId15" Type="http://schemas.openxmlformats.org/officeDocument/2006/relationships/hyperlink" Target="https://www.pointp.fr/p/decoration-interieure/gres-cerame-graniti-fiandre-fahrenheit-350f-frost-semi-lustre-A6266926" TargetMode="External"/><Relationship Id="rId10" Type="http://schemas.openxmlformats.org/officeDocument/2006/relationships/hyperlink" Target="https://www.sfic.com/p/plafonds-cloisons-isolation/dalle-de-plafond-minerval-a-blanc-epaisseur-12-mm-600x600-mm-n-A6942791" TargetMode="External"/><Relationship Id="rId19" Type="http://schemas.openxmlformats.org/officeDocument/2006/relationships/hyperlink" Target="https://www.leroymerlin.fr/produits/plaque-fibres-gypse-ba-13-h-250-x-l-120-cm-hydro-feu-phonique-ce-fermacell-61223036.html" TargetMode="External"/><Relationship Id="rId4" Type="http://schemas.openxmlformats.org/officeDocument/2006/relationships/hyperlink" Target="https://www.bricodepot.fr/catalogue/panneau-osb-3-l-244-x-l-122-cm-x-ep-12-mm/prod50736/?region_id=177100&amp;gad_source=1&amp;gclid=Cj0KCQjwhYS_BhD2ARIsAJTMMQZfFOypCDBHMBcJVvvGfWrtjhKVnc8g4PP84eq9G9_1Ldf2x1l84TgaAuMKEALw_wcB&amp;gclsrc=aw.ds" TargetMode="External"/><Relationship Id="rId9" Type="http://schemas.openxmlformats.org/officeDocument/2006/relationships/hyperlink" Target="https://www.leroymerlin.fr/produits/ecran-pare-pluie-de-facade-solitex-fronta-wa-proclima-1-5-x-50m-75m2-conditionnement-50m-x-1-50m-75m2-91187982.html?Megaboost&amp;at_medium=Sea-Paid&amp;at_campaign=MT-01-MATERIAUXDECONSTRUCTION-PMAX-SHP-PLA-Tier1-3P&amp;at_source=google&amp;at_market=M3&amp;at_section=R1&amp;at_campaign_id=20490834376&amp;at_campaign_type=PMAX&amp;at_campaign_sub_type=PLA&amp;at_account=FIL-ROUGE-SHOPPING&amp;at_account_id=921-620-5076&amp;gad_source=1&amp;gclid=Cj0KCQjwhYS_BhD2ARIsAJTMMQbuhvjFuWuN4vsRYuProtDxcww3ooaGC3VEPbM-X2HTwaQh9ddgrOQaAn8wEALw_wcB&amp;gclsrc=aw.ds" TargetMode="External"/><Relationship Id="rId14" Type="http://schemas.openxmlformats.org/officeDocument/2006/relationships/hyperlink" Target="https://www.matbay.fr/atlas-postar-20-chape-ciment-rapide.html?srsltid=AfmBOoo71gkEBYG8Lp9iFFIoI1ogyNJS3I3XL5qSOtvcKko-D3BtK6d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enetre24.com/fenetres/aluminium/schuco/aws-50-ni.php" TargetMode="External"/><Relationship Id="rId1" Type="http://schemas.openxmlformats.org/officeDocument/2006/relationships/hyperlink" Target="https://www.socomal.fr/produit/fenetre-a-7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A714A-6980-4718-9183-28DC1A697EB7}">
  <dimension ref="A1:C48"/>
  <sheetViews>
    <sheetView tabSelected="1" workbookViewId="0">
      <selection activeCell="E11" sqref="E11"/>
    </sheetView>
  </sheetViews>
  <sheetFormatPr defaultColWidth="11.42578125" defaultRowHeight="15"/>
  <cols>
    <col min="1" max="1" width="34.85546875" customWidth="1"/>
    <col min="2" max="2" width="25.28515625" customWidth="1"/>
    <col min="5" max="5" width="33.85546875" bestFit="1" customWidth="1"/>
  </cols>
  <sheetData>
    <row r="1" spans="1:3" ht="18.75" customHeight="1">
      <c r="A1" s="3" t="s">
        <v>0</v>
      </c>
      <c r="B1" s="3" t="s">
        <v>1</v>
      </c>
    </row>
    <row r="2" spans="1:3">
      <c r="A2" s="2" t="s">
        <v>2</v>
      </c>
      <c r="B2" s="2">
        <v>12</v>
      </c>
    </row>
    <row r="3" spans="1:3">
      <c r="A3" s="2" t="s">
        <v>3</v>
      </c>
      <c r="B3" s="2">
        <v>1.5</v>
      </c>
    </row>
    <row r="4" spans="1:3">
      <c r="A4" s="1" t="s">
        <v>4</v>
      </c>
      <c r="B4" s="2">
        <v>10</v>
      </c>
    </row>
    <row r="5" spans="1:3">
      <c r="A5" s="2" t="s">
        <v>5</v>
      </c>
      <c r="B5" s="2">
        <v>10</v>
      </c>
    </row>
    <row r="6" spans="1:3">
      <c r="A6" s="2" t="s">
        <v>6</v>
      </c>
      <c r="B6" s="2">
        <v>28.25</v>
      </c>
      <c r="C6" s="34" t="s">
        <v>7</v>
      </c>
    </row>
    <row r="7" spans="1:3">
      <c r="A7" s="2" t="s">
        <v>8</v>
      </c>
      <c r="B7" s="2">
        <v>28.25</v>
      </c>
    </row>
    <row r="8" spans="1:3">
      <c r="A8" s="2" t="s">
        <v>9</v>
      </c>
      <c r="B8" s="2">
        <v>0</v>
      </c>
    </row>
    <row r="9" spans="1:3" ht="17.25" customHeight="1">
      <c r="A9" s="3" t="s">
        <v>10</v>
      </c>
      <c r="B9" s="3">
        <f>SUM(B2:B8)</f>
        <v>90</v>
      </c>
    </row>
    <row r="10" spans="1:3" ht="17.25" customHeight="1">
      <c r="A10" s="4"/>
      <c r="B10" s="5"/>
    </row>
    <row r="12" spans="1:3" ht="17.25" customHeight="1">
      <c r="A12" s="7" t="s">
        <v>11</v>
      </c>
      <c r="B12" s="3" t="s">
        <v>1</v>
      </c>
    </row>
    <row r="13" spans="1:3">
      <c r="A13" s="2" t="s">
        <v>12</v>
      </c>
      <c r="B13" s="2">
        <v>9.5</v>
      </c>
    </row>
    <row r="14" spans="1:3">
      <c r="A14" s="2" t="s">
        <v>13</v>
      </c>
      <c r="B14" s="2">
        <v>16.5</v>
      </c>
    </row>
    <row r="15" spans="1:3" ht="20.25" customHeight="1">
      <c r="A15" s="3" t="s">
        <v>10</v>
      </c>
      <c r="B15" s="3">
        <f>SUM(B13:B14)</f>
        <v>26</v>
      </c>
    </row>
    <row r="18" spans="1:2" ht="22.5" customHeight="1">
      <c r="A18" s="3" t="s">
        <v>14</v>
      </c>
      <c r="B18" s="3" t="s">
        <v>1</v>
      </c>
    </row>
    <row r="19" spans="1:2" ht="15" customHeight="1">
      <c r="A19" s="2" t="s">
        <v>15</v>
      </c>
      <c r="B19" s="2">
        <v>20</v>
      </c>
    </row>
    <row r="20" spans="1:2">
      <c r="A20" s="2" t="s">
        <v>16</v>
      </c>
      <c r="B20" s="2">
        <v>34</v>
      </c>
    </row>
    <row r="21" spans="1:2" ht="21.75" customHeight="1">
      <c r="A21" s="3" t="s">
        <v>10</v>
      </c>
      <c r="B21" s="3">
        <f>SUM(B19:B20)</f>
        <v>54</v>
      </c>
    </row>
    <row r="23" spans="1:2" ht="22.5" customHeight="1">
      <c r="A23" s="3" t="s">
        <v>17</v>
      </c>
      <c r="B23" s="3" t="s">
        <v>1</v>
      </c>
    </row>
    <row r="24" spans="1:2">
      <c r="A24" s="2" t="s">
        <v>18</v>
      </c>
      <c r="B24" s="2">
        <v>20</v>
      </c>
    </row>
    <row r="25" spans="1:2">
      <c r="A25" s="2" t="s">
        <v>19</v>
      </c>
      <c r="B25" s="2">
        <v>20</v>
      </c>
    </row>
    <row r="26" spans="1:2">
      <c r="A26" s="2" t="s">
        <v>20</v>
      </c>
      <c r="B26" s="2">
        <v>20</v>
      </c>
    </row>
    <row r="27" spans="1:2">
      <c r="A27" s="2" t="s">
        <v>21</v>
      </c>
      <c r="B27" s="2">
        <v>30</v>
      </c>
    </row>
    <row r="28" spans="1:2" ht="23.25" customHeight="1">
      <c r="A28" s="3" t="s">
        <v>10</v>
      </c>
      <c r="B28" s="3">
        <f>SUM(B24:B27)</f>
        <v>90</v>
      </c>
    </row>
    <row r="31" spans="1:2" ht="22.5" customHeight="1">
      <c r="A31" s="3" t="s">
        <v>22</v>
      </c>
      <c r="B31" s="3" t="s">
        <v>1</v>
      </c>
    </row>
    <row r="32" spans="1:2" ht="14.25" customHeight="1">
      <c r="A32" s="2" t="s">
        <v>23</v>
      </c>
      <c r="B32" s="2">
        <v>43</v>
      </c>
    </row>
    <row r="33" spans="1:2">
      <c r="A33" s="2" t="s">
        <v>24</v>
      </c>
      <c r="B33" s="2">
        <v>50</v>
      </c>
    </row>
    <row r="34" spans="1:2">
      <c r="A34" s="2" t="s">
        <v>25</v>
      </c>
      <c r="B34" s="2">
        <v>50</v>
      </c>
    </row>
    <row r="35" spans="1:2">
      <c r="A35" s="2" t="s">
        <v>26</v>
      </c>
      <c r="B35" s="2">
        <v>10</v>
      </c>
    </row>
    <row r="36" spans="1:2">
      <c r="A36" s="2" t="s">
        <v>27</v>
      </c>
      <c r="B36" s="2">
        <v>10</v>
      </c>
    </row>
    <row r="37" spans="1:2">
      <c r="A37" s="2" t="s">
        <v>28</v>
      </c>
      <c r="B37" s="2">
        <v>10</v>
      </c>
    </row>
    <row r="38" spans="1:2">
      <c r="A38" s="2" t="s">
        <v>29</v>
      </c>
      <c r="B38" s="2">
        <v>7.5</v>
      </c>
    </row>
    <row r="39" spans="1:2">
      <c r="A39" s="2" t="s">
        <v>30</v>
      </c>
      <c r="B39" s="2">
        <v>9.5</v>
      </c>
    </row>
    <row r="40" spans="1:2" ht="22.5" customHeight="1">
      <c r="A40" s="3" t="s">
        <v>10</v>
      </c>
      <c r="B40" s="3">
        <f>SUM(B32:B39)</f>
        <v>190</v>
      </c>
    </row>
    <row r="43" spans="1:2" ht="30" customHeight="1">
      <c r="A43" s="8" t="s">
        <v>31</v>
      </c>
      <c r="B43" s="8">
        <f>SUM(B9+B15+B21+B28+B40)</f>
        <v>450</v>
      </c>
    </row>
    <row r="48" spans="1:2">
      <c r="A48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CA25-D062-4840-AA27-CB4A646A8A00}">
  <dimension ref="A1:K49"/>
  <sheetViews>
    <sheetView workbookViewId="0">
      <selection activeCell="H48" sqref="H48"/>
    </sheetView>
  </sheetViews>
  <sheetFormatPr defaultColWidth="9.140625" defaultRowHeight="15"/>
  <cols>
    <col min="1" max="2" width="36.5703125" bestFit="1" customWidth="1"/>
    <col min="3" max="3" width="34.42578125" bestFit="1" customWidth="1"/>
    <col min="4" max="4" width="33" customWidth="1"/>
    <col min="5" max="5" width="22.140625" customWidth="1"/>
    <col min="6" max="6" width="12.28515625" customWidth="1"/>
    <col min="8" max="8" width="36.5703125" bestFit="1" customWidth="1"/>
  </cols>
  <sheetData>
    <row r="1" spans="1:11">
      <c r="A1" s="19" t="s">
        <v>32</v>
      </c>
    </row>
    <row r="2" spans="1:11" ht="15.75" customHeight="1">
      <c r="A2" s="20" t="s">
        <v>33</v>
      </c>
      <c r="B2" s="15" t="s">
        <v>34</v>
      </c>
      <c r="C2" s="15" t="s">
        <v>35</v>
      </c>
      <c r="D2" s="62" t="s">
        <v>36</v>
      </c>
      <c r="E2" s="28" t="s">
        <v>37</v>
      </c>
      <c r="F2" s="46" t="s">
        <v>38</v>
      </c>
    </row>
    <row r="3" spans="1:11">
      <c r="A3" s="11" t="s">
        <v>39</v>
      </c>
      <c r="B3" s="13" t="s">
        <v>40</v>
      </c>
      <c r="C3" s="13">
        <v>20</v>
      </c>
      <c r="D3" s="13"/>
      <c r="E3" s="51" t="s">
        <v>40</v>
      </c>
      <c r="F3" s="50">
        <v>37.299999999999997</v>
      </c>
    </row>
    <row r="4" spans="1:11">
      <c r="A4" s="13" t="s">
        <v>41</v>
      </c>
      <c r="B4" s="13" t="s">
        <v>42</v>
      </c>
      <c r="C4" s="55">
        <v>1</v>
      </c>
      <c r="D4" s="45"/>
      <c r="E4" s="61" t="s">
        <v>41</v>
      </c>
      <c r="F4" s="58">
        <v>2.65</v>
      </c>
    </row>
    <row r="5" spans="1:11">
      <c r="A5" s="30" t="s">
        <v>43</v>
      </c>
      <c r="B5" s="9" t="s">
        <v>44</v>
      </c>
      <c r="C5" s="57">
        <v>40</v>
      </c>
      <c r="D5" s="30"/>
      <c r="E5" s="65"/>
      <c r="F5" s="60">
        <v>0</v>
      </c>
    </row>
    <row r="6" spans="1:11">
      <c r="A6" s="56" t="s">
        <v>45</v>
      </c>
      <c r="B6" s="11" t="s">
        <v>46</v>
      </c>
      <c r="C6" s="11">
        <v>12</v>
      </c>
      <c r="D6" s="31"/>
      <c r="E6" s="72" t="s">
        <v>47</v>
      </c>
      <c r="F6" s="59">
        <v>9.14</v>
      </c>
      <c r="H6" s="16" t="s">
        <v>48</v>
      </c>
      <c r="K6" s="16" t="s">
        <v>48</v>
      </c>
    </row>
    <row r="7" spans="1:11" ht="30.75">
      <c r="A7" s="14" t="s">
        <v>49</v>
      </c>
      <c r="B7" s="13" t="s">
        <v>50</v>
      </c>
      <c r="C7" s="13">
        <v>370</v>
      </c>
      <c r="D7" s="11">
        <v>7.1</v>
      </c>
      <c r="E7" s="52" t="s">
        <v>51</v>
      </c>
      <c r="F7" s="53">
        <v>52.55</v>
      </c>
      <c r="H7" s="54" t="s">
        <v>52</v>
      </c>
    </row>
    <row r="8" spans="1:11">
      <c r="A8" s="13" t="s">
        <v>53</v>
      </c>
      <c r="B8" s="12" t="s">
        <v>54</v>
      </c>
      <c r="C8" s="13">
        <v>370</v>
      </c>
      <c r="D8" s="30"/>
      <c r="E8" s="31"/>
      <c r="F8" s="47"/>
    </row>
    <row r="9" spans="1:11">
      <c r="A9" s="13" t="s">
        <v>55</v>
      </c>
      <c r="B9" s="13" t="s">
        <v>56</v>
      </c>
      <c r="C9" s="13">
        <v>1</v>
      </c>
      <c r="D9" s="11"/>
      <c r="E9" s="52" t="s">
        <v>55</v>
      </c>
      <c r="F9" s="47">
        <v>4.83</v>
      </c>
    </row>
    <row r="10" spans="1:11">
      <c r="A10" s="13" t="s">
        <v>57</v>
      </c>
      <c r="B10" s="13" t="s">
        <v>58</v>
      </c>
      <c r="C10" s="13">
        <v>13</v>
      </c>
      <c r="D10" s="13"/>
      <c r="E10" s="52" t="s">
        <v>59</v>
      </c>
      <c r="F10" s="47">
        <v>11.97</v>
      </c>
    </row>
    <row r="11" spans="1:11">
      <c r="A11" s="17" t="s">
        <v>60</v>
      </c>
      <c r="B11" s="64"/>
      <c r="C11" s="35">
        <f>SUM(C3+C5+C4+C6+C7+C9+C10)</f>
        <v>457</v>
      </c>
      <c r="D11" s="10"/>
      <c r="E11" s="66"/>
      <c r="F11" s="8">
        <f>SUM(F3:F10)</f>
        <v>118.43999999999998</v>
      </c>
    </row>
    <row r="15" spans="1:11">
      <c r="A15" s="21" t="s">
        <v>61</v>
      </c>
    </row>
    <row r="16" spans="1:11">
      <c r="A16" s="29" t="s">
        <v>33</v>
      </c>
      <c r="B16" s="29" t="s">
        <v>34</v>
      </c>
      <c r="C16" s="29" t="s">
        <v>35</v>
      </c>
      <c r="D16" s="29" t="s">
        <v>36</v>
      </c>
      <c r="E16" s="28" t="s">
        <v>37</v>
      </c>
      <c r="F16" s="49" t="s">
        <v>38</v>
      </c>
    </row>
    <row r="17" spans="1:11">
      <c r="A17" s="40" t="s">
        <v>62</v>
      </c>
      <c r="B17" s="40" t="s">
        <v>63</v>
      </c>
      <c r="C17" s="41">
        <v>12</v>
      </c>
      <c r="D17" s="42"/>
      <c r="E17" s="73" t="s">
        <v>64</v>
      </c>
      <c r="F17" s="74">
        <v>9</v>
      </c>
    </row>
    <row r="18" spans="1:11">
      <c r="A18" s="13" t="s">
        <v>65</v>
      </c>
      <c r="B18" s="30" t="s">
        <v>40</v>
      </c>
      <c r="C18" s="12">
        <v>250</v>
      </c>
      <c r="D18" s="30"/>
      <c r="E18" s="63" t="s">
        <v>66</v>
      </c>
      <c r="F18" s="47">
        <v>75.599999999999994</v>
      </c>
    </row>
    <row r="19" spans="1:11">
      <c r="A19" s="13" t="s">
        <v>67</v>
      </c>
      <c r="B19" s="31" t="s">
        <v>46</v>
      </c>
      <c r="C19" s="13">
        <v>18</v>
      </c>
      <c r="D19" s="31"/>
      <c r="E19" s="73" t="s">
        <v>47</v>
      </c>
      <c r="F19" s="47">
        <v>30.23</v>
      </c>
    </row>
    <row r="20" spans="1:11">
      <c r="A20" s="12" t="s">
        <v>68</v>
      </c>
      <c r="B20" s="31" t="s">
        <v>69</v>
      </c>
      <c r="C20" s="13">
        <v>240</v>
      </c>
      <c r="D20" s="31">
        <v>6.85</v>
      </c>
      <c r="E20" s="75" t="s">
        <v>69</v>
      </c>
      <c r="F20" s="47">
        <v>29.17</v>
      </c>
    </row>
    <row r="21" spans="1:11">
      <c r="A21" s="13" t="s">
        <v>70</v>
      </c>
      <c r="B21" s="31" t="s">
        <v>63</v>
      </c>
      <c r="C21" s="13">
        <v>10</v>
      </c>
      <c r="D21" s="43" t="s">
        <v>71</v>
      </c>
      <c r="E21" s="48" t="s">
        <v>72</v>
      </c>
      <c r="F21" s="47"/>
      <c r="K21" t="s">
        <v>73</v>
      </c>
    </row>
    <row r="22" spans="1:11">
      <c r="A22" s="13" t="s">
        <v>74</v>
      </c>
      <c r="B22" s="31" t="s">
        <v>75</v>
      </c>
      <c r="C22" s="13">
        <v>80</v>
      </c>
      <c r="D22" s="31"/>
      <c r="E22" s="73" t="s">
        <v>76</v>
      </c>
      <c r="F22" s="47">
        <v>8.9</v>
      </c>
    </row>
    <row r="23" spans="1:11">
      <c r="A23" s="13" t="s">
        <v>77</v>
      </c>
      <c r="B23" s="31" t="s">
        <v>78</v>
      </c>
      <c r="C23" s="13">
        <v>11</v>
      </c>
      <c r="D23" s="31"/>
      <c r="E23" s="73" t="s">
        <v>78</v>
      </c>
      <c r="F23" s="47">
        <v>71.900000000000006</v>
      </c>
    </row>
    <row r="24" spans="1:11">
      <c r="A24" s="13" t="s">
        <v>79</v>
      </c>
      <c r="B24" s="71"/>
      <c r="C24" s="41" t="s">
        <v>80</v>
      </c>
      <c r="D24" s="11"/>
      <c r="E24" s="63" t="s">
        <v>81</v>
      </c>
      <c r="F24" s="47">
        <v>55</v>
      </c>
    </row>
    <row r="25" spans="1:11">
      <c r="A25" s="33" t="s">
        <v>60</v>
      </c>
      <c r="B25" s="71"/>
      <c r="C25" s="35">
        <f>SUM(C17,C18,C19,C21,C22,C23)</f>
        <v>381</v>
      </c>
      <c r="D25" s="69"/>
      <c r="E25" s="70"/>
      <c r="F25" s="8">
        <f>SUM(F17:F24)</f>
        <v>279.8</v>
      </c>
    </row>
    <row r="30" spans="1:11">
      <c r="A30" s="21" t="s">
        <v>82</v>
      </c>
    </row>
    <row r="31" spans="1:11">
      <c r="A31" s="28" t="s">
        <v>33</v>
      </c>
      <c r="B31" s="22" t="s">
        <v>34</v>
      </c>
      <c r="C31" s="37" t="s">
        <v>35</v>
      </c>
      <c r="D31" s="25" t="s">
        <v>36</v>
      </c>
      <c r="E31" s="28" t="s">
        <v>37</v>
      </c>
      <c r="F31" s="49" t="s">
        <v>38</v>
      </c>
    </row>
    <row r="32" spans="1:11">
      <c r="A32" s="13" t="s">
        <v>74</v>
      </c>
      <c r="B32" s="24" t="s">
        <v>75</v>
      </c>
      <c r="C32" s="18">
        <v>80</v>
      </c>
      <c r="D32" s="44"/>
      <c r="E32" s="73" t="s">
        <v>76</v>
      </c>
      <c r="F32" s="47">
        <v>8.9</v>
      </c>
    </row>
    <row r="33" spans="1:8">
      <c r="A33" s="13" t="s">
        <v>83</v>
      </c>
      <c r="B33" s="24" t="s">
        <v>84</v>
      </c>
      <c r="C33" s="18">
        <v>200</v>
      </c>
      <c r="D33" s="44"/>
      <c r="E33" s="13"/>
      <c r="F33" s="47"/>
    </row>
    <row r="34" spans="1:8">
      <c r="A34" s="13" t="s">
        <v>85</v>
      </c>
      <c r="B34" s="24" t="s">
        <v>86</v>
      </c>
      <c r="C34" s="27">
        <v>110</v>
      </c>
      <c r="D34" s="44">
        <v>2.8</v>
      </c>
      <c r="E34" s="73" t="s">
        <v>86</v>
      </c>
      <c r="F34" s="47">
        <v>26.53</v>
      </c>
    </row>
    <row r="35" spans="1:8">
      <c r="A35" s="23" t="s">
        <v>60</v>
      </c>
      <c r="B35" s="71"/>
      <c r="C35" s="36">
        <f>SUM(C32:C34)</f>
        <v>390</v>
      </c>
      <c r="D35" s="26"/>
      <c r="E35" s="70"/>
      <c r="F35" s="8">
        <f>SUM(F32:F34)</f>
        <v>35.43</v>
      </c>
    </row>
    <row r="39" spans="1:8">
      <c r="A39" s="21" t="s">
        <v>87</v>
      </c>
    </row>
    <row r="40" spans="1:8">
      <c r="A40" s="28" t="s">
        <v>33</v>
      </c>
      <c r="B40" s="28" t="s">
        <v>34</v>
      </c>
      <c r="C40" s="29" t="s">
        <v>35</v>
      </c>
      <c r="D40" s="32" t="s">
        <v>88</v>
      </c>
      <c r="E40" s="28" t="s">
        <v>37</v>
      </c>
      <c r="F40" s="49" t="s">
        <v>38</v>
      </c>
    </row>
    <row r="41" spans="1:8">
      <c r="A41" s="13" t="s">
        <v>89</v>
      </c>
      <c r="B41" s="30" t="s">
        <v>90</v>
      </c>
      <c r="C41" s="13">
        <v>13</v>
      </c>
      <c r="D41" s="30"/>
      <c r="E41" s="76" t="s">
        <v>59</v>
      </c>
      <c r="F41" s="67">
        <v>11.97</v>
      </c>
    </row>
    <row r="42" spans="1:8">
      <c r="A42" s="13" t="s">
        <v>91</v>
      </c>
      <c r="B42" s="38" t="s">
        <v>92</v>
      </c>
      <c r="C42" s="13">
        <v>48</v>
      </c>
      <c r="D42" s="31"/>
      <c r="E42" s="68" t="s">
        <v>93</v>
      </c>
      <c r="F42" s="47">
        <v>1.37</v>
      </c>
    </row>
    <row r="43" spans="1:8">
      <c r="A43" s="13" t="s">
        <v>85</v>
      </c>
      <c r="B43" s="31" t="s">
        <v>69</v>
      </c>
      <c r="C43" s="13">
        <v>48</v>
      </c>
      <c r="D43" s="31"/>
      <c r="E43" s="13"/>
      <c r="F43" s="47"/>
    </row>
    <row r="44" spans="1:8">
      <c r="A44" s="23" t="s">
        <v>60</v>
      </c>
      <c r="B44" s="71"/>
      <c r="C44" s="39">
        <f>SUM(C41,C41,C42)</f>
        <v>74</v>
      </c>
      <c r="D44" s="26"/>
      <c r="E44" s="70"/>
      <c r="F44" s="8">
        <f>SUM(F41:F43)</f>
        <v>13.34</v>
      </c>
    </row>
    <row r="48" spans="1:8">
      <c r="A48" s="21" t="s">
        <v>94</v>
      </c>
      <c r="H48" t="s">
        <v>95</v>
      </c>
    </row>
    <row r="49" spans="1:6">
      <c r="A49" s="77" t="s">
        <v>33</v>
      </c>
      <c r="B49" s="77" t="s">
        <v>34</v>
      </c>
      <c r="C49" s="77" t="s">
        <v>35</v>
      </c>
      <c r="D49" s="77" t="s">
        <v>88</v>
      </c>
      <c r="E49" s="77" t="s">
        <v>37</v>
      </c>
      <c r="F49" s="22" t="s">
        <v>38</v>
      </c>
    </row>
  </sheetData>
  <hyperlinks>
    <hyperlink ref="K6" r:id="rId1" xr:uid="{D216803D-A717-4831-A553-658278EDEEB0}"/>
    <hyperlink ref="H6" r:id="rId2" xr:uid="{80FEDE07-A739-44D7-ABD5-EAF9F147B153}"/>
    <hyperlink ref="E3" r:id="rId3" xr:uid="{FBF892FB-DA08-4501-9141-72D6FA0A02D2}"/>
    <hyperlink ref="E6" r:id="rId4" xr:uid="{09E051EB-0FFF-4FE4-8ED4-F768991EB0A1}"/>
    <hyperlink ref="E7" r:id="rId5" xr:uid="{E0074D73-385D-44EA-A373-DD857F59CF18}"/>
    <hyperlink ref="E10" r:id="rId6" xr:uid="{306ABBD9-56DC-46C9-8B1F-396544C82D8C}"/>
    <hyperlink ref="H7" r:id="rId7" xr:uid="{B85ED8F7-D836-4211-9089-1045B889757E}"/>
    <hyperlink ref="E9" r:id="rId8" xr:uid="{6682EA3E-22EE-4543-8A4E-4FE65FF89CB3}"/>
    <hyperlink ref="E4" r:id="rId9" xr:uid="{C4220998-F433-4D00-A528-7AE6FF4F7360}"/>
    <hyperlink ref="E17" r:id="rId10" xr:uid="{3FD931D9-4D2D-4A2E-8FA3-BA8CFC933529}"/>
    <hyperlink ref="E18" r:id="rId11" xr:uid="{9BB1AB08-992F-4CBA-874C-61F416C94C7C}"/>
    <hyperlink ref="E19" r:id="rId12" xr:uid="{CA6D1298-0D2D-4871-A3B5-D9C3FB56A78D}"/>
    <hyperlink ref="E20" r:id="rId13" xr:uid="{880A135E-BB3B-4F90-B7A2-6342C8BF9BFD}"/>
    <hyperlink ref="E22" r:id="rId14" xr:uid="{CC224A33-D432-45B9-9FC5-66A05E274CBD}"/>
    <hyperlink ref="E23" r:id="rId15" xr:uid="{0880DBA0-C11C-4E03-9C33-4D7934A40964}"/>
    <hyperlink ref="E24" r:id="rId16" location="/6292-modele-spray_de_1_kg" xr:uid="{9992ADB1-F42F-463D-9D6A-87EB8B6DA007}"/>
    <hyperlink ref="E32" r:id="rId17" xr:uid="{414D708A-68AA-49B7-98B5-A6BD070A6BC8}"/>
    <hyperlink ref="E34" r:id="rId18" xr:uid="{FA7CF22D-2E20-4EE7-BAE6-4FB62CFAB0C5}"/>
    <hyperlink ref="E41" r:id="rId19" xr:uid="{7DA98A78-5FD6-4DB3-8CC7-E4DA68230ECC}"/>
    <hyperlink ref="E42" r:id="rId20" xr:uid="{7A97784B-8385-46A2-B5CD-27F626B95B63}"/>
  </hyperlinks>
  <pageMargins left="0.7" right="0.7" top="0.75" bottom="0.75" header="0.3" footer="0.3"/>
  <pageSetup paperSize="9" orientation="portrait" r:id="rId2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77442-37BB-4FB1-AAE0-8AF3E14DF315}">
  <dimension ref="A1:A2"/>
  <sheetViews>
    <sheetView workbookViewId="0">
      <selection activeCell="A2" sqref="A2"/>
    </sheetView>
  </sheetViews>
  <sheetFormatPr defaultColWidth="9.140625" defaultRowHeight="15"/>
  <sheetData>
    <row r="1" spans="1:1">
      <c r="A1" s="16" t="s">
        <v>96</v>
      </c>
    </row>
    <row r="2" spans="1:1">
      <c r="A2" s="16" t="s">
        <v>97</v>
      </c>
    </row>
  </sheetData>
  <hyperlinks>
    <hyperlink ref="A1" r:id="rId1" xr:uid="{EC088286-8383-4AEF-96F3-ECA793A33DD2}"/>
    <hyperlink ref="A2" r:id="rId2" xr:uid="{A62ACFAC-2936-4AA1-AC33-79195DD7DC22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1b96fc-d47a-4620-a434-d5d1cebe224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375489BA69C4C8645A8E026C199A4" ma:contentTypeVersion="10" ma:contentTypeDescription="Crée un document." ma:contentTypeScope="" ma:versionID="8d8ede4aff0c9d4c5d3c157c4aa00be5">
  <xsd:schema xmlns:xsd="http://www.w3.org/2001/XMLSchema" xmlns:xs="http://www.w3.org/2001/XMLSchema" xmlns:p="http://schemas.microsoft.com/office/2006/metadata/properties" xmlns:ns2="7c1b96fc-d47a-4620-a434-d5d1cebe224f" targetNamespace="http://schemas.microsoft.com/office/2006/metadata/properties" ma:root="true" ma:fieldsID="beb7e0f847956ad502cd97ad575150b0" ns2:_="">
    <xsd:import namespace="7c1b96fc-d47a-4620-a434-d5d1cebe22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b96fc-d47a-4620-a434-d5d1cebe2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55171ebc-5d2d-4b4f-8b6f-c016ab8ceb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469B98-05AE-4BCA-BC98-F81AECCEA3C3}"/>
</file>

<file path=customXml/itemProps2.xml><?xml version="1.0" encoding="utf-8"?>
<ds:datastoreItem xmlns:ds="http://schemas.openxmlformats.org/officeDocument/2006/customXml" ds:itemID="{68CB22D7-6D57-48BA-9DD6-979D09F3FBB4}"/>
</file>

<file path=customXml/itemProps3.xml><?xml version="1.0" encoding="utf-8"?>
<ds:datastoreItem xmlns:ds="http://schemas.openxmlformats.org/officeDocument/2006/customXml" ds:itemID="{51C55DAC-3597-49E1-B6B6-DF6AA87FF2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HELOUIS, Mael</dc:creator>
  <cp:keywords/>
  <dc:description/>
  <cp:lastModifiedBy>HELOUIS, Mael</cp:lastModifiedBy>
  <cp:revision/>
  <dcterms:created xsi:type="dcterms:W3CDTF">2025-03-11T08:37:27Z</dcterms:created>
  <dcterms:modified xsi:type="dcterms:W3CDTF">2025-04-29T07:15:46Z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0x0101002DD375489BA69C4C8645A8E026C199A4</vt:lpwstr>
  </property>
  <property fmtid="{D5CDD505-2E9C-101B-9397-08002B2CF9AE}" pid="3" name="MediaServiceImageTags">
    <vt:lpwstr/>
  </property>
</Properties>
</file>